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столовая\24-25г\меню фуд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6" i="1" l="1"/>
  <c r="H176" i="1"/>
  <c r="H17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H594" i="1" l="1"/>
  <c r="I594" i="1"/>
  <c r="F594" i="1"/>
  <c r="J594" i="1"/>
  <c r="G594" i="1"/>
  <c r="L195" i="1"/>
  <c r="L200" i="1"/>
  <c r="L185" i="1"/>
  <c r="L215" i="1"/>
  <c r="L494" i="1"/>
  <c r="L489" i="1"/>
  <c r="L592" i="1"/>
  <c r="L508" i="1"/>
  <c r="L383" i="1"/>
  <c r="L353" i="1"/>
  <c r="L467" i="1"/>
  <c r="L437" i="1"/>
  <c r="L501" i="1"/>
  <c r="L173" i="1"/>
  <c r="L143" i="1"/>
  <c r="L340" i="1"/>
  <c r="L326" i="1"/>
  <c r="L321" i="1"/>
  <c r="L153" i="1"/>
  <c r="L158" i="1"/>
  <c r="L101" i="1"/>
  <c r="L131" i="1"/>
  <c r="L459" i="1"/>
  <c r="L242" i="1"/>
  <c r="L237" i="1"/>
  <c r="L130" i="1"/>
  <c r="L88" i="1"/>
  <c r="L214" i="1"/>
  <c r="L424" i="1"/>
  <c r="L123" i="1"/>
  <c r="L17" i="1"/>
  <c r="L47" i="1"/>
  <c r="L594" i="1"/>
  <c r="L299" i="1"/>
  <c r="L269" i="1"/>
  <c r="L256" i="1"/>
  <c r="L27" i="1"/>
  <c r="L32" i="1"/>
  <c r="L279" i="1"/>
  <c r="L284" i="1"/>
  <c r="L116" i="1"/>
  <c r="L111" i="1"/>
  <c r="L585" i="1"/>
  <c r="L363" i="1"/>
  <c r="L368" i="1"/>
  <c r="L543" i="1"/>
  <c r="L59" i="1"/>
  <c r="L89" i="1"/>
  <c r="L573" i="1"/>
  <c r="L578" i="1"/>
  <c r="L509" i="1"/>
  <c r="L479" i="1"/>
  <c r="L172" i="1"/>
  <c r="L531" i="1"/>
  <c r="L536" i="1"/>
  <c r="L405" i="1"/>
  <c r="L410" i="1"/>
  <c r="L521" i="1"/>
  <c r="L551" i="1"/>
  <c r="L425" i="1"/>
  <c r="L395" i="1"/>
  <c r="L417" i="1"/>
  <c r="L46" i="1"/>
  <c r="L375" i="1"/>
  <c r="L341" i="1"/>
  <c r="L311" i="1"/>
  <c r="L227" i="1"/>
  <c r="L257" i="1"/>
  <c r="L69" i="1"/>
  <c r="L74" i="1"/>
  <c r="L298" i="1"/>
  <c r="L291" i="1"/>
  <c r="L165" i="1"/>
  <c r="L382" i="1"/>
  <c r="L207" i="1"/>
  <c r="L39" i="1"/>
  <c r="L81" i="1"/>
  <c r="L593" i="1"/>
  <c r="L563" i="1"/>
  <c r="L333" i="1"/>
  <c r="L447" i="1"/>
  <c r="L452" i="1"/>
  <c r="L249" i="1"/>
  <c r="L550" i="1"/>
  <c r="L466" i="1"/>
</calcChain>
</file>

<file path=xl/sharedStrings.xml><?xml version="1.0" encoding="utf-8"?>
<sst xmlns="http://schemas.openxmlformats.org/spreadsheetml/2006/main" count="565" uniqueCount="80">
  <si>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</si>
  <si>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</si>
  <si>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</si>
  <si>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</si>
  <si>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</si>
  <si>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</si>
  <si>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</si>
  <si>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</si>
  <si>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</si>
  <si>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</si>
  <si>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</si>
  <si>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</si>
  <si>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</si>
  <si>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</si>
  <si>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</si>
  <si>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</si>
  <si>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</si>
  <si>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</si>
  <si>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</si>
  <si>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</si>
  <si>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</si>
  <si>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</si>
  <si>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</si>
  <si>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</si>
  <si>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</si>
  <si>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</si>
  <si>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</si>
  <si>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</si>
  <si>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</si>
  <si>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</si>
  <si>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</si>
  <si>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</si>
  <si>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</si>
  <si>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</si>
  <si>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</si>
  <si>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</si>
  <si>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</si>
  <si>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</si>
  <si>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</si>
  <si>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</si>
  <si>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</si>
  <si>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</si>
  <si>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</si>
  <si>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</si>
  <si>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</si>
  <si>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*Бобровская* СОШ</t>
  </si>
  <si>
    <t>компот из кураги</t>
  </si>
  <si>
    <t>хлеб пшеничный 1 сорта</t>
  </si>
  <si>
    <t>чай с сахаром</t>
  </si>
  <si>
    <t>компот из свежих ягод</t>
  </si>
  <si>
    <t>макаронные изделия отварные</t>
  </si>
  <si>
    <t>птица тушеная</t>
  </si>
  <si>
    <t>кофейный напиток с молоком сгущенным</t>
  </si>
  <si>
    <t>напиток из плодов шиповника</t>
  </si>
  <si>
    <t>чай с лимоном</t>
  </si>
  <si>
    <t>какао с молоком</t>
  </si>
  <si>
    <t>печенье</t>
  </si>
  <si>
    <t>борщ сибирский</t>
  </si>
  <si>
    <t>компот из смеси сухофруктов</t>
  </si>
  <si>
    <t>суп куриный с макаронными изделиями и картофелем</t>
  </si>
  <si>
    <t>пюре картофельное</t>
  </si>
  <si>
    <t>рис отварной</t>
  </si>
  <si>
    <t>банан</t>
  </si>
  <si>
    <t>напиток брусничный</t>
  </si>
  <si>
    <t>бутерброд с повидлом</t>
  </si>
  <si>
    <t>бутерброд с вареной колбасоой</t>
  </si>
  <si>
    <t>рассольник ленинградский</t>
  </si>
  <si>
    <t>тефтели куриные</t>
  </si>
  <si>
    <t>плов из курицы</t>
  </si>
  <si>
    <t>яблоко</t>
  </si>
  <si>
    <t>каша гречневая рассыпчатая</t>
  </si>
  <si>
    <t>котлеты из говядины</t>
  </si>
  <si>
    <t xml:space="preserve">суп гороховый </t>
  </si>
  <si>
    <t>кисель из концентрата плодового или ягодного</t>
  </si>
  <si>
    <t>сдоба обыкновенная</t>
  </si>
  <si>
    <t>котлеты рыбные минтай</t>
  </si>
  <si>
    <t>директор</t>
  </si>
  <si>
    <t>кострюков</t>
  </si>
  <si>
    <t>бутерброд с сыром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</si>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</sst>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76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77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5</v>
      </c>
      <c r="I3" s="55">
        <v>5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59</v>
      </c>
      <c r="F6" s="48">
        <v>250</v>
      </c>
      <c r="G6" s="48">
        <v>10</v>
      </c>
      <c r="H6" s="48">
        <v>9</v>
      </c>
      <c r="I6" s="48">
        <v>28</v>
      </c>
      <c r="J6" s="48">
        <v>216</v>
      </c>
      <c r="K6" s="49">
        <v>112</v>
      </c>
      <c r="L6" s="48">
        <v>32.549999999999997</v>
      </c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63</v>
      </c>
      <c r="F8" s="51">
        <v>200</v>
      </c>
      <c r="G8" s="51">
        <v>0</v>
      </c>
      <c r="H8" s="51">
        <v>0</v>
      </c>
      <c r="I8" s="51">
        <v>15</v>
      </c>
      <c r="J8" s="51">
        <v>62</v>
      </c>
      <c r="K8" s="52">
        <v>437</v>
      </c>
      <c r="L8" s="51">
        <v>21.86</v>
      </c>
    </row>
    <row r="9" spans="1:12" ht="14.4" x14ac:dyDescent="0.3">
      <c r="A9" s="25"/>
      <c r="B9" s="16"/>
      <c r="C9" s="11"/>
      <c r="D9" s="7" t="s">
        <v>23</v>
      </c>
      <c r="E9" s="50" t="s">
        <v>47</v>
      </c>
      <c r="F9" s="51">
        <v>50</v>
      </c>
      <c r="G9" s="51">
        <v>4</v>
      </c>
      <c r="H9" s="51">
        <v>0</v>
      </c>
      <c r="I9" s="51">
        <v>25</v>
      </c>
      <c r="J9" s="51">
        <v>118</v>
      </c>
      <c r="K9" s="52"/>
      <c r="L9" s="51">
        <v>3.5</v>
      </c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 t="s">
        <v>64</v>
      </c>
      <c r="F11" s="51">
        <v>75</v>
      </c>
      <c r="G11" s="51">
        <v>2</v>
      </c>
      <c r="H11" s="51">
        <v>9</v>
      </c>
      <c r="I11" s="51">
        <v>15</v>
      </c>
      <c r="J11" s="51">
        <v>238</v>
      </c>
      <c r="K11" s="52">
        <v>2</v>
      </c>
      <c r="L11" s="51">
        <v>20</v>
      </c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575</v>
      </c>
      <c r="G13" s="21">
        <f t="shared" ref="G13:J13" si="0">SUM(G6:G12)</f>
        <v>16</v>
      </c>
      <c r="H13" s="21">
        <f t="shared" si="0"/>
        <v>18</v>
      </c>
      <c r="I13" s="21">
        <f t="shared" si="0"/>
        <v>83</v>
      </c>
      <c r="J13" s="21">
        <f t="shared" si="0"/>
        <v>634</v>
      </c>
      <c r="K13" s="27"/>
      <c r="L13" s="21">
        <f t="shared" ref="L13" si="1">SUM(L6:L12)</f>
        <v>77.91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575</v>
      </c>
      <c r="G47" s="34">
        <f t="shared" ref="G47:J47" si="7">G13+G17+G27+G32+G39+G46</f>
        <v>16</v>
      </c>
      <c r="H47" s="34">
        <f t="shared" si="7"/>
        <v>18</v>
      </c>
      <c r="I47" s="34">
        <f t="shared" si="7"/>
        <v>83</v>
      </c>
      <c r="J47" s="34">
        <f t="shared" si="7"/>
        <v>634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60</v>
      </c>
      <c r="F48" s="48">
        <v>225</v>
      </c>
      <c r="G48" s="48">
        <v>10</v>
      </c>
      <c r="H48" s="48">
        <v>15</v>
      </c>
      <c r="I48" s="48">
        <v>28</v>
      </c>
      <c r="J48" s="48">
        <v>302</v>
      </c>
      <c r="K48" s="49">
        <v>128</v>
      </c>
      <c r="L48" s="48">
        <v>11.77</v>
      </c>
    </row>
    <row r="49" spans="1:12" ht="14.4" x14ac:dyDescent="0.3">
      <c r="A49" s="15"/>
      <c r="B49" s="16"/>
      <c r="C49" s="11"/>
      <c r="D49" s="6" t="s">
        <v>21</v>
      </c>
      <c r="E49" s="50" t="s">
        <v>79</v>
      </c>
      <c r="F49" s="51">
        <v>100</v>
      </c>
      <c r="G49" s="51">
        <v>5</v>
      </c>
      <c r="H49" s="51">
        <v>4</v>
      </c>
      <c r="I49" s="51">
        <v>11</v>
      </c>
      <c r="J49" s="51">
        <v>169</v>
      </c>
      <c r="K49" s="52">
        <v>294</v>
      </c>
      <c r="L49" s="51">
        <v>58.64</v>
      </c>
    </row>
    <row r="50" spans="1:12" ht="14.4" x14ac:dyDescent="0.3">
      <c r="A50" s="15"/>
      <c r="B50" s="16"/>
      <c r="C50" s="11"/>
      <c r="D50" s="7" t="s">
        <v>22</v>
      </c>
      <c r="E50" s="50" t="s">
        <v>46</v>
      </c>
      <c r="F50" s="51">
        <v>200</v>
      </c>
      <c r="G50" s="51">
        <v>0</v>
      </c>
      <c r="H50" s="51">
        <v>0</v>
      </c>
      <c r="I50" s="51">
        <v>17</v>
      </c>
      <c r="J50" s="51">
        <v>74</v>
      </c>
      <c r="K50" s="52">
        <v>344</v>
      </c>
      <c r="L50" s="51">
        <v>7.86</v>
      </c>
    </row>
    <row r="51" spans="1:12" ht="14.4" x14ac:dyDescent="0.3">
      <c r="A51" s="15"/>
      <c r="B51" s="16"/>
      <c r="C51" s="11"/>
      <c r="D51" s="7" t="s">
        <v>23</v>
      </c>
      <c r="E51" s="50" t="s">
        <v>47</v>
      </c>
      <c r="F51" s="51">
        <v>50</v>
      </c>
      <c r="G51" s="51">
        <v>4</v>
      </c>
      <c r="H51" s="51">
        <v>0</v>
      </c>
      <c r="I51" s="51">
        <v>25</v>
      </c>
      <c r="J51" s="51">
        <v>118</v>
      </c>
      <c r="K51" s="52"/>
      <c r="L51" s="51">
        <v>3.5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575</v>
      </c>
      <c r="G55" s="21">
        <f t="shared" ref="G55" si="8">SUM(G48:G54)</f>
        <v>19</v>
      </c>
      <c r="H55" s="21">
        <f t="shared" ref="H55" si="9">SUM(H48:H54)</f>
        <v>19</v>
      </c>
      <c r="I55" s="21">
        <f t="shared" ref="I55" si="10">SUM(I48:I54)</f>
        <v>81</v>
      </c>
      <c r="J55" s="21">
        <f t="shared" ref="J55" si="11">SUM(J48:J54)</f>
        <v>663</v>
      </c>
      <c r="K55" s="27"/>
      <c r="L55" s="21">
        <f t="shared" ref="L55:L97" si="12">SUM(L48:L54)</f>
        <v>81.77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575</v>
      </c>
      <c r="G89" s="34">
        <f t="shared" ref="G89" si="38">G55+G59+G69+G74+G81+G88</f>
        <v>19</v>
      </c>
      <c r="H89" s="34">
        <f t="shared" ref="H89" si="39">H55+H59+H69+H74+H81+H88</f>
        <v>19</v>
      </c>
      <c r="I89" s="34">
        <f t="shared" ref="I89" si="40">I55+I59+I69+I74+I81+I88</f>
        <v>81</v>
      </c>
      <c r="J89" s="34">
        <f t="shared" ref="J89" si="41">J55+J59+J69+J74+J81+J88</f>
        <v>663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50</v>
      </c>
      <c r="F90" s="48">
        <v>150</v>
      </c>
      <c r="G90" s="48">
        <v>8</v>
      </c>
      <c r="H90" s="48">
        <v>3</v>
      </c>
      <c r="I90" s="48">
        <v>20</v>
      </c>
      <c r="J90" s="48">
        <v>216</v>
      </c>
      <c r="K90" s="49">
        <v>202</v>
      </c>
      <c r="L90" s="48">
        <v>7.32</v>
      </c>
    </row>
    <row r="91" spans="1:12" ht="14.4" x14ac:dyDescent="0.3">
      <c r="A91" s="25"/>
      <c r="B91" s="16"/>
      <c r="C91" s="11"/>
      <c r="D91" s="6" t="s">
        <v>21</v>
      </c>
      <c r="E91" s="50" t="s">
        <v>51</v>
      </c>
      <c r="F91" s="51">
        <v>95</v>
      </c>
      <c r="G91" s="51">
        <v>4</v>
      </c>
      <c r="H91" s="51">
        <v>13</v>
      </c>
      <c r="I91" s="51">
        <v>2</v>
      </c>
      <c r="J91" s="51">
        <v>174</v>
      </c>
      <c r="K91" s="52">
        <v>290</v>
      </c>
      <c r="L91" s="51">
        <v>29.63</v>
      </c>
    </row>
    <row r="92" spans="1:12" ht="14.4" x14ac:dyDescent="0.3">
      <c r="A92" s="25"/>
      <c r="B92" s="16"/>
      <c r="C92" s="11"/>
      <c r="D92" s="7" t="s">
        <v>22</v>
      </c>
      <c r="E92" s="50" t="s">
        <v>55</v>
      </c>
      <c r="F92" s="51">
        <v>180</v>
      </c>
      <c r="G92" s="51">
        <v>3</v>
      </c>
      <c r="H92" s="51">
        <v>2</v>
      </c>
      <c r="I92" s="51">
        <v>15</v>
      </c>
      <c r="J92" s="51">
        <v>94</v>
      </c>
      <c r="K92" s="52">
        <v>382</v>
      </c>
      <c r="L92" s="51">
        <v>8.25</v>
      </c>
    </row>
    <row r="93" spans="1:12" ht="14.4" x14ac:dyDescent="0.3">
      <c r="A93" s="25"/>
      <c r="B93" s="16"/>
      <c r="C93" s="11"/>
      <c r="D93" s="7" t="s">
        <v>23</v>
      </c>
      <c r="E93" s="50" t="s">
        <v>47</v>
      </c>
      <c r="F93" s="51">
        <v>50</v>
      </c>
      <c r="G93" s="51">
        <v>4</v>
      </c>
      <c r="H93" s="51">
        <v>0</v>
      </c>
      <c r="I93" s="51">
        <v>25</v>
      </c>
      <c r="J93" s="51">
        <v>118</v>
      </c>
      <c r="K93" s="52"/>
      <c r="L93" s="51">
        <v>3.5</v>
      </c>
    </row>
    <row r="94" spans="1:12" ht="14.4" x14ac:dyDescent="0.3">
      <c r="A94" s="25"/>
      <c r="B94" s="16"/>
      <c r="C94" s="11"/>
      <c r="D94" s="7" t="s">
        <v>24</v>
      </c>
      <c r="E94" s="50" t="s">
        <v>62</v>
      </c>
      <c r="F94" s="51">
        <v>100</v>
      </c>
      <c r="G94" s="51">
        <v>0</v>
      </c>
      <c r="H94" s="51">
        <v>0</v>
      </c>
      <c r="I94" s="51">
        <v>21</v>
      </c>
      <c r="J94" s="51">
        <v>95</v>
      </c>
      <c r="K94" s="52"/>
      <c r="L94" s="51">
        <v>26.44</v>
      </c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575</v>
      </c>
      <c r="G97" s="21">
        <f t="shared" ref="G97" si="43">SUM(G90:G96)</f>
        <v>19</v>
      </c>
      <c r="H97" s="21">
        <f t="shared" ref="H97" si="44">SUM(H90:H96)</f>
        <v>18</v>
      </c>
      <c r="I97" s="21">
        <f t="shared" ref="I97" si="45">SUM(I90:I96)</f>
        <v>83</v>
      </c>
      <c r="J97" s="21">
        <f t="shared" ref="J97" si="46">SUM(J90:J96)</f>
        <v>697</v>
      </c>
      <c r="K97" s="27"/>
      <c r="L97" s="21">
        <f t="shared" si="12"/>
        <v>75.14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575</v>
      </c>
      <c r="G131" s="34">
        <f t="shared" ref="G131" si="72">G97+G101+G111+G116+G123+G130</f>
        <v>19</v>
      </c>
      <c r="H131" s="34">
        <f t="shared" ref="H131" si="73">H97+H101+H111+H116+H123+H130</f>
        <v>18</v>
      </c>
      <c r="I131" s="34">
        <f t="shared" ref="I131" si="74">I97+I101+I111+I116+I123+I130</f>
        <v>83</v>
      </c>
      <c r="J131" s="34">
        <f t="shared" ref="J131" si="75">J97+J101+J111+J116+J123+J130</f>
        <v>697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61</v>
      </c>
      <c r="F132" s="48">
        <v>200</v>
      </c>
      <c r="G132" s="48">
        <v>3</v>
      </c>
      <c r="H132" s="48">
        <v>4</v>
      </c>
      <c r="I132" s="48">
        <v>22</v>
      </c>
      <c r="J132" s="48">
        <v>232</v>
      </c>
      <c r="K132" s="49">
        <v>304</v>
      </c>
      <c r="L132" s="48">
        <v>13.16</v>
      </c>
    </row>
    <row r="133" spans="1:12" ht="14.4" x14ac:dyDescent="0.3">
      <c r="A133" s="25"/>
      <c r="B133" s="16"/>
      <c r="C133" s="11"/>
      <c r="D133" s="6" t="s">
        <v>21</v>
      </c>
      <c r="E133" s="50" t="s">
        <v>75</v>
      </c>
      <c r="F133" s="51">
        <v>100</v>
      </c>
      <c r="G133" s="51">
        <v>9</v>
      </c>
      <c r="H133" s="51">
        <v>8</v>
      </c>
      <c r="I133" s="51">
        <v>5</v>
      </c>
      <c r="J133" s="51">
        <v>96</v>
      </c>
      <c r="K133" s="52">
        <v>234</v>
      </c>
      <c r="L133" s="51">
        <v>51.21</v>
      </c>
    </row>
    <row r="134" spans="1:12" ht="14.4" x14ac:dyDescent="0.3">
      <c r="A134" s="25"/>
      <c r="B134" s="16"/>
      <c r="C134" s="11"/>
      <c r="D134" s="7" t="s">
        <v>22</v>
      </c>
      <c r="E134" s="50" t="s">
        <v>54</v>
      </c>
      <c r="F134" s="51">
        <v>180</v>
      </c>
      <c r="G134" s="51">
        <v>0</v>
      </c>
      <c r="H134" s="51">
        <v>0</v>
      </c>
      <c r="I134" s="51">
        <v>7</v>
      </c>
      <c r="J134" s="51">
        <v>45</v>
      </c>
      <c r="K134" s="52">
        <v>377</v>
      </c>
      <c r="L134" s="51">
        <v>2.64</v>
      </c>
    </row>
    <row r="135" spans="1:12" ht="14.4" x14ac:dyDescent="0.3">
      <c r="A135" s="25"/>
      <c r="B135" s="16"/>
      <c r="C135" s="11"/>
      <c r="D135" s="7" t="s">
        <v>23</v>
      </c>
      <c r="E135" s="50" t="s">
        <v>47</v>
      </c>
      <c r="F135" s="51">
        <v>50</v>
      </c>
      <c r="G135" s="51">
        <v>4</v>
      </c>
      <c r="H135" s="51">
        <v>0</v>
      </c>
      <c r="I135" s="51">
        <v>25</v>
      </c>
      <c r="J135" s="51">
        <v>118</v>
      </c>
      <c r="K135" s="52"/>
      <c r="L135" s="51">
        <v>3.5</v>
      </c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 t="s">
        <v>56</v>
      </c>
      <c r="F137" s="51">
        <v>45</v>
      </c>
      <c r="G137" s="51">
        <v>3</v>
      </c>
      <c r="H137" s="51">
        <v>4</v>
      </c>
      <c r="I137" s="51">
        <v>24</v>
      </c>
      <c r="J137" s="51">
        <v>187</v>
      </c>
      <c r="K137" s="52"/>
      <c r="L137" s="51">
        <v>9.9</v>
      </c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575</v>
      </c>
      <c r="G139" s="21">
        <f t="shared" ref="G139" si="77">SUM(G132:G138)</f>
        <v>19</v>
      </c>
      <c r="H139" s="21">
        <f t="shared" ref="H139" si="78">SUM(H132:H138)</f>
        <v>16</v>
      </c>
      <c r="I139" s="21">
        <f t="shared" ref="I139" si="79">SUM(I132:I138)</f>
        <v>83</v>
      </c>
      <c r="J139" s="21">
        <f t="shared" ref="J139" si="80">SUM(J132:J138)</f>
        <v>678</v>
      </c>
      <c r="K139" s="27"/>
      <c r="L139" s="21">
        <f t="shared" ref="L139:L181" si="81">SUM(L132:L138)</f>
        <v>80.410000000000011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575</v>
      </c>
      <c r="G173" s="34">
        <f t="shared" ref="G173" si="107">G139+G143+G153+G158+G165+G172</f>
        <v>19</v>
      </c>
      <c r="H173" s="34">
        <f t="shared" ref="H173" si="108">H139+H143+H153+H158+H165+H172</f>
        <v>16</v>
      </c>
      <c r="I173" s="34">
        <f t="shared" ref="I173" si="109">I139+I143+I153+I158+I165+I172</f>
        <v>83</v>
      </c>
      <c r="J173" s="34">
        <f t="shared" ref="J173" si="110">J139+J143+J153+J158+J165+J172</f>
        <v>678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57</v>
      </c>
      <c r="F174" s="48">
        <v>250</v>
      </c>
      <c r="G174" s="48">
        <v>8</v>
      </c>
      <c r="H174" s="48">
        <v>13</v>
      </c>
      <c r="I174" s="48">
        <v>17</v>
      </c>
      <c r="J174" s="48">
        <v>292</v>
      </c>
      <c r="K174" s="49">
        <v>80</v>
      </c>
      <c r="L174" s="48">
        <v>47.21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58</v>
      </c>
      <c r="F176" s="51">
        <v>200</v>
      </c>
      <c r="G176" s="51">
        <f t="shared" ref="G176:H177" si="112">G218</f>
        <v>0</v>
      </c>
      <c r="H176" s="51">
        <f t="shared" si="112"/>
        <v>0</v>
      </c>
      <c r="I176" s="51">
        <v>19</v>
      </c>
      <c r="J176" s="51">
        <v>42</v>
      </c>
      <c r="K176" s="52">
        <v>349</v>
      </c>
      <c r="L176" s="51">
        <v>3.56</v>
      </c>
    </row>
    <row r="177" spans="1:12" ht="14.4" x14ac:dyDescent="0.3">
      <c r="A177" s="25"/>
      <c r="B177" s="16"/>
      <c r="C177" s="11"/>
      <c r="D177" s="7" t="s">
        <v>23</v>
      </c>
      <c r="E177" s="50" t="s">
        <v>47</v>
      </c>
      <c r="F177" s="51">
        <v>50</v>
      </c>
      <c r="G177" s="51">
        <v>4</v>
      </c>
      <c r="H177" s="51">
        <f t="shared" si="112"/>
        <v>0</v>
      </c>
      <c r="I177" s="51">
        <v>25</v>
      </c>
      <c r="J177" s="51">
        <v>118</v>
      </c>
      <c r="K177" s="52"/>
      <c r="L177" s="51">
        <v>3.5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 t="s">
        <v>65</v>
      </c>
      <c r="F179" s="51">
        <v>75</v>
      </c>
      <c r="G179" s="51">
        <v>6</v>
      </c>
      <c r="H179" s="51">
        <v>5</v>
      </c>
      <c r="I179" s="51">
        <v>11</v>
      </c>
      <c r="J179" s="51">
        <v>167</v>
      </c>
      <c r="K179" s="52">
        <v>6</v>
      </c>
      <c r="L179" s="51">
        <v>25.73</v>
      </c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575</v>
      </c>
      <c r="G181" s="21">
        <f t="shared" ref="G181" si="113">SUM(G174:G180)</f>
        <v>18</v>
      </c>
      <c r="H181" s="21">
        <f t="shared" ref="H181" si="114">SUM(H174:H180)</f>
        <v>18</v>
      </c>
      <c r="I181" s="21">
        <f t="shared" ref="I181" si="115">SUM(I174:I180)</f>
        <v>72</v>
      </c>
      <c r="J181" s="21">
        <f t="shared" ref="J181" si="116">SUM(J174:J180)</f>
        <v>619</v>
      </c>
      <c r="K181" s="27"/>
      <c r="L181" s="21">
        <f t="shared" si="81"/>
        <v>80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7">SUM(G182:G184)</f>
        <v>0</v>
      </c>
      <c r="H185" s="21">
        <f t="shared" ref="H185" si="118">SUM(H182:H184)</f>
        <v>0</v>
      </c>
      <c r="I185" s="21">
        <f t="shared" ref="I185" si="119">SUM(I182:I184)</f>
        <v>0</v>
      </c>
      <c r="J185" s="21">
        <f t="shared" ref="J185" si="120">SUM(J182:J184)</f>
        <v>0</v>
      </c>
      <c r="K185" s="27"/>
      <c r="L185" s="21">
        <f t="shared" ref="L185" ca="1" si="12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2">SUM(G186:G194)</f>
        <v>0</v>
      </c>
      <c r="H195" s="21">
        <f t="shared" ref="H195" si="123">SUM(H186:H194)</f>
        <v>0</v>
      </c>
      <c r="I195" s="21">
        <f t="shared" ref="I195" si="124">SUM(I186:I194)</f>
        <v>0</v>
      </c>
      <c r="J195" s="21">
        <f t="shared" ref="J195" si="125">SUM(J186:J194)</f>
        <v>0</v>
      </c>
      <c r="K195" s="27"/>
      <c r="L195" s="21">
        <f t="shared" ref="L195" ca="1" si="126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7">SUM(G196:G199)</f>
        <v>0</v>
      </c>
      <c r="H200" s="21">
        <f t="shared" ref="H200" si="128">SUM(H196:H199)</f>
        <v>0</v>
      </c>
      <c r="I200" s="21">
        <f t="shared" ref="I200" si="129">SUM(I196:I199)</f>
        <v>0</v>
      </c>
      <c r="J200" s="21">
        <f t="shared" ref="J200" si="130">SUM(J196:J199)</f>
        <v>0</v>
      </c>
      <c r="K200" s="27"/>
      <c r="L200" s="21">
        <f t="shared" ref="L200" ca="1" si="131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2">SUM(G201:G206)</f>
        <v>0</v>
      </c>
      <c r="H207" s="21">
        <f t="shared" ref="H207" si="133">SUM(H201:H206)</f>
        <v>0</v>
      </c>
      <c r="I207" s="21">
        <f t="shared" ref="I207" si="134">SUM(I201:I206)</f>
        <v>0</v>
      </c>
      <c r="J207" s="21">
        <f t="shared" ref="J207" si="135">SUM(J201:J206)</f>
        <v>0</v>
      </c>
      <c r="K207" s="27"/>
      <c r="L207" s="21">
        <f t="shared" ref="L207" ca="1" si="136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7">SUM(G208:G213)</f>
        <v>0</v>
      </c>
      <c r="H214" s="21">
        <f t="shared" ref="H214" si="138">SUM(H208:H213)</f>
        <v>0</v>
      </c>
      <c r="I214" s="21">
        <f t="shared" ref="I214" si="139">SUM(I208:I213)</f>
        <v>0</v>
      </c>
      <c r="J214" s="21">
        <f t="shared" ref="J214" si="140">SUM(J208:J213)</f>
        <v>0</v>
      </c>
      <c r="K214" s="27"/>
      <c r="L214" s="21">
        <f t="shared" ref="L214" ca="1" si="14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575</v>
      </c>
      <c r="G215" s="34">
        <f t="shared" ref="G215" si="142">G181+G185+G195+G200+G207+G214</f>
        <v>18</v>
      </c>
      <c r="H215" s="34">
        <f t="shared" ref="H215" si="143">H181+H185+H195+H200+H207+H214</f>
        <v>18</v>
      </c>
      <c r="I215" s="34">
        <f t="shared" ref="I215" si="144">I181+I185+I195+I200+I207+I214</f>
        <v>72</v>
      </c>
      <c r="J215" s="34">
        <f t="shared" ref="J215" si="145">J181+J185+J195+J200+J207+J214</f>
        <v>619</v>
      </c>
      <c r="K215" s="35"/>
      <c r="L215" s="34">
        <f t="shared" ref="L215" ca="1" si="146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7">SUM(G216:G222)</f>
        <v>0</v>
      </c>
      <c r="H223" s="21">
        <f t="shared" ref="H223" si="148">SUM(H216:H222)</f>
        <v>0</v>
      </c>
      <c r="I223" s="21">
        <f t="shared" ref="I223" si="149">SUM(I216:I222)</f>
        <v>0</v>
      </c>
      <c r="J223" s="21">
        <f t="shared" ref="J223" si="150">SUM(J216:J222)</f>
        <v>0</v>
      </c>
      <c r="K223" s="27"/>
      <c r="L223" s="21">
        <f t="shared" ref="L223:L265" si="151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2">SUM(G224:G226)</f>
        <v>0</v>
      </c>
      <c r="H227" s="21">
        <f t="shared" ref="H227" si="153">SUM(H224:H226)</f>
        <v>0</v>
      </c>
      <c r="I227" s="21">
        <f t="shared" ref="I227" si="154">SUM(I224:I226)</f>
        <v>0</v>
      </c>
      <c r="J227" s="21">
        <f t="shared" ref="J227" si="155">SUM(J224:J226)</f>
        <v>0</v>
      </c>
      <c r="K227" s="27"/>
      <c r="L227" s="21">
        <f t="shared" ref="L227" ca="1" si="156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7">SUM(G228:G236)</f>
        <v>0</v>
      </c>
      <c r="H237" s="21">
        <f t="shared" ref="H237" si="158">SUM(H228:H236)</f>
        <v>0</v>
      </c>
      <c r="I237" s="21">
        <f t="shared" ref="I237" si="159">SUM(I228:I236)</f>
        <v>0</v>
      </c>
      <c r="J237" s="21">
        <f t="shared" ref="J237" si="160">SUM(J228:J236)</f>
        <v>0</v>
      </c>
      <c r="K237" s="27"/>
      <c r="L237" s="21">
        <f t="shared" ref="L237" ca="1" si="16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2">SUM(G238:G241)</f>
        <v>0</v>
      </c>
      <c r="H242" s="21">
        <f t="shared" ref="H242" si="163">SUM(H238:H241)</f>
        <v>0</v>
      </c>
      <c r="I242" s="21">
        <f t="shared" ref="I242" si="164">SUM(I238:I241)</f>
        <v>0</v>
      </c>
      <c r="J242" s="21">
        <f t="shared" ref="J242" si="165">SUM(J238:J241)</f>
        <v>0</v>
      </c>
      <c r="K242" s="27"/>
      <c r="L242" s="21">
        <f t="shared" ref="L242" ca="1" si="166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7">SUM(G243:G248)</f>
        <v>0</v>
      </c>
      <c r="H249" s="21">
        <f t="shared" ref="H249" si="168">SUM(H243:H248)</f>
        <v>0</v>
      </c>
      <c r="I249" s="21">
        <f t="shared" ref="I249" si="169">SUM(I243:I248)</f>
        <v>0</v>
      </c>
      <c r="J249" s="21">
        <f t="shared" ref="J249" si="170">SUM(J243:J248)</f>
        <v>0</v>
      </c>
      <c r="K249" s="27"/>
      <c r="L249" s="21">
        <f t="shared" ref="L249" ca="1" si="17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2">SUM(G250:G255)</f>
        <v>0</v>
      </c>
      <c r="H256" s="21">
        <f t="shared" ref="H256" si="173">SUM(H250:H255)</f>
        <v>0</v>
      </c>
      <c r="I256" s="21">
        <f t="shared" ref="I256" si="174">SUM(I250:I255)</f>
        <v>0</v>
      </c>
      <c r="J256" s="21">
        <f t="shared" ref="J256" si="175">SUM(J250:J255)</f>
        <v>0</v>
      </c>
      <c r="K256" s="27"/>
      <c r="L256" s="21">
        <f t="shared" ref="L256" ca="1" si="176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7">G223+G227+G237+G242+G249+G256</f>
        <v>0</v>
      </c>
      <c r="H257" s="34">
        <f t="shared" ref="H257" si="178">H223+H227+H237+H242+H249+H256</f>
        <v>0</v>
      </c>
      <c r="I257" s="34">
        <f t="shared" ref="I257" si="179">I223+I227+I237+I242+I249+I256</f>
        <v>0</v>
      </c>
      <c r="J257" s="34">
        <f t="shared" ref="J257" si="180">J223+J227+J237+J242+J249+J256</f>
        <v>0</v>
      </c>
      <c r="K257" s="35"/>
      <c r="L257" s="34">
        <f t="shared" ref="L257" ca="1" si="18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2">SUM(G258:G264)</f>
        <v>0</v>
      </c>
      <c r="H265" s="21">
        <f t="shared" ref="H265" si="183">SUM(H258:H264)</f>
        <v>0</v>
      </c>
      <c r="I265" s="21">
        <f t="shared" ref="I265" si="184">SUM(I258:I264)</f>
        <v>0</v>
      </c>
      <c r="J265" s="21">
        <f t="shared" ref="J265" si="185">SUM(J258:J264)</f>
        <v>0</v>
      </c>
      <c r="K265" s="27"/>
      <c r="L265" s="21">
        <f t="shared" si="151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6">SUM(G266:G268)</f>
        <v>0</v>
      </c>
      <c r="H269" s="21">
        <f t="shared" ref="H269" si="187">SUM(H266:H268)</f>
        <v>0</v>
      </c>
      <c r="I269" s="21">
        <f t="shared" ref="I269" si="188">SUM(I266:I268)</f>
        <v>0</v>
      </c>
      <c r="J269" s="21">
        <f t="shared" ref="J269" si="189">SUM(J266:J268)</f>
        <v>0</v>
      </c>
      <c r="K269" s="27"/>
      <c r="L269" s="21">
        <f t="shared" ref="L269" ca="1" si="190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1">SUM(G270:G278)</f>
        <v>0</v>
      </c>
      <c r="H279" s="21">
        <f t="shared" ref="H279" si="192">SUM(H270:H278)</f>
        <v>0</v>
      </c>
      <c r="I279" s="21">
        <f t="shared" ref="I279" si="193">SUM(I270:I278)</f>
        <v>0</v>
      </c>
      <c r="J279" s="21">
        <f t="shared" ref="J279" si="194">SUM(J270:J278)</f>
        <v>0</v>
      </c>
      <c r="K279" s="27"/>
      <c r="L279" s="21">
        <f t="shared" ref="L279" ca="1" si="195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6">SUM(G280:G283)</f>
        <v>0</v>
      </c>
      <c r="H284" s="21">
        <f t="shared" ref="H284" si="197">SUM(H280:H283)</f>
        <v>0</v>
      </c>
      <c r="I284" s="21">
        <f t="shared" ref="I284" si="198">SUM(I280:I283)</f>
        <v>0</v>
      </c>
      <c r="J284" s="21">
        <f t="shared" ref="J284" si="199">SUM(J280:J283)</f>
        <v>0</v>
      </c>
      <c r="K284" s="27"/>
      <c r="L284" s="21">
        <f t="shared" ref="L284" ca="1" si="200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1">SUM(G285:G290)</f>
        <v>0</v>
      </c>
      <c r="H291" s="21">
        <f t="shared" ref="H291" si="202">SUM(H285:H290)</f>
        <v>0</v>
      </c>
      <c r="I291" s="21">
        <f t="shared" ref="I291" si="203">SUM(I285:I290)</f>
        <v>0</v>
      </c>
      <c r="J291" s="21">
        <f t="shared" ref="J291" si="204">SUM(J285:J290)</f>
        <v>0</v>
      </c>
      <c r="K291" s="27"/>
      <c r="L291" s="21">
        <f t="shared" ref="L291" ca="1" si="205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6">SUM(G292:G297)</f>
        <v>0</v>
      </c>
      <c r="H298" s="21">
        <f t="shared" ref="H298" si="207">SUM(H292:H297)</f>
        <v>0</v>
      </c>
      <c r="I298" s="21">
        <f t="shared" ref="I298" si="208">SUM(I292:I297)</f>
        <v>0</v>
      </c>
      <c r="J298" s="21">
        <f t="shared" ref="J298" si="209">SUM(J292:J297)</f>
        <v>0</v>
      </c>
      <c r="K298" s="27"/>
      <c r="L298" s="21">
        <f t="shared" ref="L298" ca="1" si="210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1">G265+G269+G279+G284+G291+G298</f>
        <v>0</v>
      </c>
      <c r="H299" s="34">
        <f t="shared" ref="H299" si="212">H265+H269+H279+H284+H291+H298</f>
        <v>0</v>
      </c>
      <c r="I299" s="34">
        <f t="shared" ref="I299" si="213">I265+I269+I279+I284+I291+I298</f>
        <v>0</v>
      </c>
      <c r="J299" s="34">
        <f t="shared" ref="J299" si="214">J265+J269+J279+J284+J291+J298</f>
        <v>0</v>
      </c>
      <c r="K299" s="35"/>
      <c r="L299" s="34">
        <f t="shared" ref="L299" ca="1" si="215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66</v>
      </c>
      <c r="F300" s="48">
        <v>250</v>
      </c>
      <c r="G300" s="48">
        <v>5</v>
      </c>
      <c r="H300" s="48">
        <v>11</v>
      </c>
      <c r="I300" s="48">
        <v>22</v>
      </c>
      <c r="J300" s="48">
        <v>175</v>
      </c>
      <c r="K300" s="49">
        <v>96</v>
      </c>
      <c r="L300" s="48">
        <v>46.98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0</v>
      </c>
      <c r="H302" s="51">
        <v>0</v>
      </c>
      <c r="I302" s="51">
        <v>6</v>
      </c>
      <c r="J302" s="51">
        <v>41</v>
      </c>
      <c r="K302" s="52">
        <v>376</v>
      </c>
      <c r="L302" s="51">
        <v>1.42</v>
      </c>
    </row>
    <row r="303" spans="1:12" ht="14.4" x14ac:dyDescent="0.3">
      <c r="A303" s="25"/>
      <c r="B303" s="16"/>
      <c r="C303" s="11"/>
      <c r="D303" s="7" t="s">
        <v>23</v>
      </c>
      <c r="E303" s="50" t="s">
        <v>47</v>
      </c>
      <c r="F303" s="51">
        <v>50</v>
      </c>
      <c r="G303" s="51">
        <v>4</v>
      </c>
      <c r="H303" s="51">
        <v>0</v>
      </c>
      <c r="I303" s="51">
        <v>25</v>
      </c>
      <c r="J303" s="51">
        <v>118</v>
      </c>
      <c r="K303" s="52"/>
      <c r="L303" s="51">
        <v>3.5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 t="s">
        <v>78</v>
      </c>
      <c r="F305" s="51">
        <v>75</v>
      </c>
      <c r="G305" s="51">
        <v>10</v>
      </c>
      <c r="H305" s="51">
        <v>8</v>
      </c>
      <c r="I305" s="51">
        <v>14</v>
      </c>
      <c r="J305" s="51">
        <v>262</v>
      </c>
      <c r="K305" s="52">
        <v>3</v>
      </c>
      <c r="L305" s="51">
        <v>27.3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575</v>
      </c>
      <c r="G307" s="21">
        <f t="shared" ref="G307" si="216">SUM(G300:G306)</f>
        <v>19</v>
      </c>
      <c r="H307" s="21">
        <f t="shared" ref="H307" si="217">SUM(H300:H306)</f>
        <v>19</v>
      </c>
      <c r="I307" s="21">
        <f t="shared" ref="I307" si="218">SUM(I300:I306)</f>
        <v>67</v>
      </c>
      <c r="J307" s="21">
        <f t="shared" ref="J307" si="219">SUM(J300:J306)</f>
        <v>596</v>
      </c>
      <c r="K307" s="27"/>
      <c r="L307" s="21">
        <f t="shared" ref="L307:L349" si="220">SUM(L300:L306)</f>
        <v>79.2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1">SUM(G308:G310)</f>
        <v>0</v>
      </c>
      <c r="H311" s="21">
        <f t="shared" ref="H311" si="222">SUM(H308:H310)</f>
        <v>0</v>
      </c>
      <c r="I311" s="21">
        <f t="shared" ref="I311" si="223">SUM(I308:I310)</f>
        <v>0</v>
      </c>
      <c r="J311" s="21">
        <f t="shared" ref="J311" si="224">SUM(J308:J310)</f>
        <v>0</v>
      </c>
      <c r="K311" s="27"/>
      <c r="L311" s="21">
        <f t="shared" ref="L311" ca="1" si="225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6">SUM(G312:G320)</f>
        <v>0</v>
      </c>
      <c r="H321" s="21">
        <f t="shared" ref="H321" si="227">SUM(H312:H320)</f>
        <v>0</v>
      </c>
      <c r="I321" s="21">
        <f t="shared" ref="I321" si="228">SUM(I312:I320)</f>
        <v>0</v>
      </c>
      <c r="J321" s="21">
        <f t="shared" ref="J321" si="229">SUM(J312:J320)</f>
        <v>0</v>
      </c>
      <c r="K321" s="27"/>
      <c r="L321" s="21">
        <f t="shared" ref="L321" ca="1" si="230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1">SUM(G322:G325)</f>
        <v>0</v>
      </c>
      <c r="H326" s="21">
        <f t="shared" ref="H326" si="232">SUM(H322:H325)</f>
        <v>0</v>
      </c>
      <c r="I326" s="21">
        <f t="shared" ref="I326" si="233">SUM(I322:I325)</f>
        <v>0</v>
      </c>
      <c r="J326" s="21">
        <f t="shared" ref="J326" si="234">SUM(J322:J325)</f>
        <v>0</v>
      </c>
      <c r="K326" s="27"/>
      <c r="L326" s="21">
        <f t="shared" ref="L326" ca="1" si="235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6">SUM(G327:G332)</f>
        <v>0</v>
      </c>
      <c r="H333" s="21">
        <f t="shared" ref="H333" si="237">SUM(H327:H332)</f>
        <v>0</v>
      </c>
      <c r="I333" s="21">
        <f t="shared" ref="I333" si="238">SUM(I327:I332)</f>
        <v>0</v>
      </c>
      <c r="J333" s="21">
        <f t="shared" ref="J333" si="239">SUM(J327:J332)</f>
        <v>0</v>
      </c>
      <c r="K333" s="27"/>
      <c r="L333" s="21">
        <f t="shared" ref="L333" ca="1" si="240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1">SUM(G334:G339)</f>
        <v>0</v>
      </c>
      <c r="H340" s="21">
        <f t="shared" ref="H340" si="242">SUM(H334:H339)</f>
        <v>0</v>
      </c>
      <c r="I340" s="21">
        <f t="shared" ref="I340" si="243">SUM(I334:I339)</f>
        <v>0</v>
      </c>
      <c r="J340" s="21">
        <f t="shared" ref="J340" si="244">SUM(J334:J339)</f>
        <v>0</v>
      </c>
      <c r="K340" s="27"/>
      <c r="L340" s="21">
        <f t="shared" ref="L340" ca="1" si="245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575</v>
      </c>
      <c r="G341" s="34">
        <f t="shared" ref="G341" si="246">G307+G311+G321+G326+G333+G340</f>
        <v>19</v>
      </c>
      <c r="H341" s="34">
        <f t="shared" ref="H341" si="247">H307+H311+H321+H326+H333+H340</f>
        <v>19</v>
      </c>
      <c r="I341" s="34">
        <f t="shared" ref="I341" si="248">I307+I311+I321+I326+I333+I340</f>
        <v>67</v>
      </c>
      <c r="J341" s="34">
        <f t="shared" ref="J341" si="249">J307+J311+J321+J326+J333+J340</f>
        <v>596</v>
      </c>
      <c r="K341" s="35"/>
      <c r="L341" s="34">
        <f t="shared" ref="L341" ca="1" si="250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50</v>
      </c>
      <c r="F342" s="48">
        <v>225</v>
      </c>
      <c r="G342" s="48">
        <v>10</v>
      </c>
      <c r="H342" s="48">
        <v>4</v>
      </c>
      <c r="I342" s="48">
        <v>43</v>
      </c>
      <c r="J342" s="48">
        <v>323</v>
      </c>
      <c r="K342" s="49">
        <v>202</v>
      </c>
      <c r="L342" s="48">
        <v>11.03</v>
      </c>
    </row>
    <row r="343" spans="1:12" ht="14.4" x14ac:dyDescent="0.3">
      <c r="A343" s="15"/>
      <c r="B343" s="16"/>
      <c r="C343" s="11"/>
      <c r="D343" s="6" t="s">
        <v>21</v>
      </c>
      <c r="E343" s="50" t="s">
        <v>67</v>
      </c>
      <c r="F343" s="51">
        <v>100</v>
      </c>
      <c r="G343" s="51">
        <v>5</v>
      </c>
      <c r="H343" s="51">
        <v>12</v>
      </c>
      <c r="I343" s="51">
        <v>6</v>
      </c>
      <c r="J343" s="51">
        <v>124</v>
      </c>
      <c r="K343" s="52">
        <v>301</v>
      </c>
      <c r="L343" s="51">
        <v>48.95</v>
      </c>
    </row>
    <row r="344" spans="1:12" ht="14.4" x14ac:dyDescent="0.3">
      <c r="A344" s="15"/>
      <c r="B344" s="16"/>
      <c r="C344" s="11"/>
      <c r="D344" s="7" t="s">
        <v>22</v>
      </c>
      <c r="E344" s="50" t="s">
        <v>49</v>
      </c>
      <c r="F344" s="51">
        <v>200</v>
      </c>
      <c r="G344" s="51">
        <v>0</v>
      </c>
      <c r="H344" s="51">
        <v>1</v>
      </c>
      <c r="I344" s="51">
        <v>10</v>
      </c>
      <c r="J344" s="51">
        <v>40</v>
      </c>
      <c r="K344" s="52">
        <v>375</v>
      </c>
      <c r="L344" s="51">
        <v>17.170000000000002</v>
      </c>
    </row>
    <row r="345" spans="1:12" ht="14.4" x14ac:dyDescent="0.3">
      <c r="A345" s="15"/>
      <c r="B345" s="16"/>
      <c r="C345" s="11"/>
      <c r="D345" s="7" t="s">
        <v>23</v>
      </c>
      <c r="E345" s="50" t="s">
        <v>47</v>
      </c>
      <c r="F345" s="51">
        <v>50</v>
      </c>
      <c r="G345" s="51">
        <v>4</v>
      </c>
      <c r="H345" s="51">
        <v>0</v>
      </c>
      <c r="I345" s="51">
        <v>25</v>
      </c>
      <c r="J345" s="51">
        <v>118</v>
      </c>
      <c r="K345" s="52"/>
      <c r="L345" s="51">
        <v>3.5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575</v>
      </c>
      <c r="G349" s="21">
        <f t="shared" ref="G349" si="251">SUM(G342:G348)</f>
        <v>19</v>
      </c>
      <c r="H349" s="21">
        <f t="shared" ref="H349" si="252">SUM(H342:H348)</f>
        <v>17</v>
      </c>
      <c r="I349" s="21">
        <f t="shared" ref="I349" si="253">SUM(I342:I348)</f>
        <v>84</v>
      </c>
      <c r="J349" s="21">
        <f t="shared" ref="J349" si="254">SUM(J342:J348)</f>
        <v>605</v>
      </c>
      <c r="K349" s="27"/>
      <c r="L349" s="21">
        <f t="shared" si="220"/>
        <v>80.650000000000006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5">SUM(G350:G352)</f>
        <v>0</v>
      </c>
      <c r="H353" s="21">
        <f t="shared" ref="H353" si="256">SUM(H350:H352)</f>
        <v>0</v>
      </c>
      <c r="I353" s="21">
        <f t="shared" ref="I353" si="257">SUM(I350:I352)</f>
        <v>0</v>
      </c>
      <c r="J353" s="21">
        <f t="shared" ref="J353" si="258">SUM(J350:J352)</f>
        <v>0</v>
      </c>
      <c r="K353" s="27"/>
      <c r="L353" s="21">
        <f t="shared" ref="L353" ca="1" si="259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60">SUM(G354:G362)</f>
        <v>0</v>
      </c>
      <c r="H363" s="21">
        <f t="shared" ref="H363" si="261">SUM(H354:H362)</f>
        <v>0</v>
      </c>
      <c r="I363" s="21">
        <f t="shared" ref="I363" si="262">SUM(I354:I362)</f>
        <v>0</v>
      </c>
      <c r="J363" s="21">
        <f t="shared" ref="J363" si="263">SUM(J354:J362)</f>
        <v>0</v>
      </c>
      <c r="K363" s="27"/>
      <c r="L363" s="21">
        <f t="shared" ref="L363" ca="1" si="264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5">SUM(G364:G367)</f>
        <v>0</v>
      </c>
      <c r="H368" s="21">
        <f t="shared" ref="H368" si="266">SUM(H364:H367)</f>
        <v>0</v>
      </c>
      <c r="I368" s="21">
        <f t="shared" ref="I368" si="267">SUM(I364:I367)</f>
        <v>0</v>
      </c>
      <c r="J368" s="21">
        <f t="shared" ref="J368" si="268">SUM(J364:J367)</f>
        <v>0</v>
      </c>
      <c r="K368" s="27"/>
      <c r="L368" s="21">
        <f t="shared" ref="L368" ca="1" si="269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70">SUM(G369:G374)</f>
        <v>0</v>
      </c>
      <c r="H375" s="21">
        <f t="shared" ref="H375" si="271">SUM(H369:H374)</f>
        <v>0</v>
      </c>
      <c r="I375" s="21">
        <f t="shared" ref="I375" si="272">SUM(I369:I374)</f>
        <v>0</v>
      </c>
      <c r="J375" s="21">
        <f t="shared" ref="J375" si="273">SUM(J369:J374)</f>
        <v>0</v>
      </c>
      <c r="K375" s="27"/>
      <c r="L375" s="21">
        <f t="shared" ref="L375" ca="1" si="274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5">SUM(G376:G381)</f>
        <v>0</v>
      </c>
      <c r="H382" s="21">
        <f t="shared" ref="H382" si="276">SUM(H376:H381)</f>
        <v>0</v>
      </c>
      <c r="I382" s="21">
        <f t="shared" ref="I382" si="277">SUM(I376:I381)</f>
        <v>0</v>
      </c>
      <c r="J382" s="21">
        <f t="shared" ref="J382" si="278">SUM(J376:J381)</f>
        <v>0</v>
      </c>
      <c r="K382" s="27"/>
      <c r="L382" s="21">
        <f t="shared" ref="L382" ca="1" si="279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575</v>
      </c>
      <c r="G383" s="34">
        <f t="shared" ref="G383" si="280">G349+G353+G363+G368+G375+G382</f>
        <v>19</v>
      </c>
      <c r="H383" s="34">
        <f t="shared" ref="H383" si="281">H349+H353+H363+H368+H375+H382</f>
        <v>17</v>
      </c>
      <c r="I383" s="34">
        <f t="shared" ref="I383" si="282">I349+I353+I363+I368+I375+I382</f>
        <v>84</v>
      </c>
      <c r="J383" s="34">
        <f t="shared" ref="J383" si="283">J349+J353+J363+J368+J375+J382</f>
        <v>605</v>
      </c>
      <c r="K383" s="35"/>
      <c r="L383" s="34">
        <f t="shared" ref="L383" ca="1" si="284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68</v>
      </c>
      <c r="F384" s="48">
        <v>245</v>
      </c>
      <c r="G384" s="48">
        <v>13</v>
      </c>
      <c r="H384" s="48">
        <v>14</v>
      </c>
      <c r="I384" s="48">
        <v>38</v>
      </c>
      <c r="J384" s="48">
        <v>320</v>
      </c>
      <c r="K384" s="49">
        <v>291</v>
      </c>
      <c r="L384" s="48">
        <v>51.26</v>
      </c>
    </row>
    <row r="385" spans="1:12" ht="14.4" x14ac:dyDescent="0.3">
      <c r="A385" s="25"/>
      <c r="B385" s="16"/>
      <c r="C385" s="11"/>
      <c r="D385" s="6" t="s">
        <v>21</v>
      </c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52</v>
      </c>
      <c r="F386" s="51">
        <v>180</v>
      </c>
      <c r="G386" s="51">
        <v>2</v>
      </c>
      <c r="H386" s="51">
        <v>2</v>
      </c>
      <c r="I386" s="51">
        <v>10</v>
      </c>
      <c r="J386" s="51">
        <v>95</v>
      </c>
      <c r="K386" s="52">
        <v>380</v>
      </c>
      <c r="L386" s="51">
        <v>8.3800000000000008</v>
      </c>
    </row>
    <row r="387" spans="1:12" ht="14.4" x14ac:dyDescent="0.3">
      <c r="A387" s="25"/>
      <c r="B387" s="16"/>
      <c r="C387" s="11"/>
      <c r="D387" s="7" t="s">
        <v>23</v>
      </c>
      <c r="E387" s="50" t="s">
        <v>47</v>
      </c>
      <c r="F387" s="51">
        <v>50</v>
      </c>
      <c r="G387" s="51">
        <v>4</v>
      </c>
      <c r="H387" s="51">
        <v>0</v>
      </c>
      <c r="I387" s="51">
        <v>25</v>
      </c>
      <c r="J387" s="51">
        <v>118</v>
      </c>
      <c r="K387" s="52"/>
      <c r="L387" s="51">
        <v>3.5</v>
      </c>
    </row>
    <row r="388" spans="1:12" ht="14.4" x14ac:dyDescent="0.3">
      <c r="A388" s="25"/>
      <c r="B388" s="16"/>
      <c r="C388" s="11"/>
      <c r="D388" s="7" t="s">
        <v>24</v>
      </c>
      <c r="E388" s="50" t="s">
        <v>69</v>
      </c>
      <c r="F388" s="51">
        <v>100</v>
      </c>
      <c r="G388" s="51">
        <v>0</v>
      </c>
      <c r="H388" s="51">
        <v>0</v>
      </c>
      <c r="I388" s="51">
        <v>10</v>
      </c>
      <c r="J388" s="51">
        <v>46</v>
      </c>
      <c r="K388" s="52"/>
      <c r="L388" s="51">
        <v>15.9</v>
      </c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575</v>
      </c>
      <c r="G391" s="21">
        <f t="shared" ref="G391" si="285">SUM(G384:G390)</f>
        <v>19</v>
      </c>
      <c r="H391" s="21">
        <f t="shared" ref="H391" si="286">SUM(H384:H390)</f>
        <v>16</v>
      </c>
      <c r="I391" s="21">
        <f t="shared" ref="I391" si="287">SUM(I384:I390)</f>
        <v>83</v>
      </c>
      <c r="J391" s="21">
        <f t="shared" ref="J391" si="288">SUM(J384:J390)</f>
        <v>579</v>
      </c>
      <c r="K391" s="27"/>
      <c r="L391" s="21">
        <f t="shared" ref="L391:L433" si="289">SUM(L384:L390)</f>
        <v>79.040000000000006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90">SUM(G392:G394)</f>
        <v>0</v>
      </c>
      <c r="H395" s="21">
        <f t="shared" ref="H395" si="291">SUM(H392:H394)</f>
        <v>0</v>
      </c>
      <c r="I395" s="21">
        <f t="shared" ref="I395" si="292">SUM(I392:I394)</f>
        <v>0</v>
      </c>
      <c r="J395" s="21">
        <f t="shared" ref="J395" si="293">SUM(J392:J394)</f>
        <v>0</v>
      </c>
      <c r="K395" s="27"/>
      <c r="L395" s="21">
        <f t="shared" ref="L395" ca="1" si="294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5">SUM(G396:G404)</f>
        <v>0</v>
      </c>
      <c r="H405" s="21">
        <f t="shared" ref="H405" si="296">SUM(H396:H404)</f>
        <v>0</v>
      </c>
      <c r="I405" s="21">
        <f t="shared" ref="I405" si="297">SUM(I396:I404)</f>
        <v>0</v>
      </c>
      <c r="J405" s="21">
        <f t="shared" ref="J405" si="298">SUM(J396:J404)</f>
        <v>0</v>
      </c>
      <c r="K405" s="27"/>
      <c r="L405" s="21">
        <f t="shared" ref="L405" ca="1" si="299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300">SUM(G406:G409)</f>
        <v>0</v>
      </c>
      <c r="H410" s="21">
        <f t="shared" ref="H410" si="301">SUM(H406:H409)</f>
        <v>0</v>
      </c>
      <c r="I410" s="21">
        <f t="shared" ref="I410" si="302">SUM(I406:I409)</f>
        <v>0</v>
      </c>
      <c r="J410" s="21">
        <f t="shared" ref="J410" si="303">SUM(J406:J409)</f>
        <v>0</v>
      </c>
      <c r="K410" s="27"/>
      <c r="L410" s="21">
        <f t="shared" ref="L410" ca="1" si="304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5">SUM(G411:G416)</f>
        <v>0</v>
      </c>
      <c r="H417" s="21">
        <f t="shared" ref="H417" si="306">SUM(H411:H416)</f>
        <v>0</v>
      </c>
      <c r="I417" s="21">
        <f t="shared" ref="I417" si="307">SUM(I411:I416)</f>
        <v>0</v>
      </c>
      <c r="J417" s="21">
        <f t="shared" ref="J417" si="308">SUM(J411:J416)</f>
        <v>0</v>
      </c>
      <c r="K417" s="27"/>
      <c r="L417" s="21">
        <f t="shared" ref="L417" ca="1" si="309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10">SUM(G418:G423)</f>
        <v>0</v>
      </c>
      <c r="H424" s="21">
        <f t="shared" ref="H424" si="311">SUM(H418:H423)</f>
        <v>0</v>
      </c>
      <c r="I424" s="21">
        <f t="shared" ref="I424" si="312">SUM(I418:I423)</f>
        <v>0</v>
      </c>
      <c r="J424" s="21">
        <f t="shared" ref="J424" si="313">SUM(J418:J423)</f>
        <v>0</v>
      </c>
      <c r="K424" s="27"/>
      <c r="L424" s="21">
        <f t="shared" ref="L424" ca="1" si="314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575</v>
      </c>
      <c r="G425" s="34">
        <f t="shared" ref="G425" si="315">G391+G395+G405+G410+G417+G424</f>
        <v>19</v>
      </c>
      <c r="H425" s="34">
        <f t="shared" ref="H425" si="316">H391+H395+H405+H410+H417+H424</f>
        <v>16</v>
      </c>
      <c r="I425" s="34">
        <f t="shared" ref="I425" si="317">I391+I395+I405+I410+I417+I424</f>
        <v>83</v>
      </c>
      <c r="J425" s="34">
        <f t="shared" ref="J425" si="318">J391+J395+J405+J410+J417+J424</f>
        <v>579</v>
      </c>
      <c r="K425" s="35"/>
      <c r="L425" s="34">
        <f t="shared" ref="L425" ca="1" si="319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70</v>
      </c>
      <c r="F426" s="48">
        <v>225</v>
      </c>
      <c r="G426" s="48">
        <v>6</v>
      </c>
      <c r="H426" s="48">
        <v>5</v>
      </c>
      <c r="I426" s="48">
        <v>33</v>
      </c>
      <c r="J426" s="48">
        <v>286</v>
      </c>
      <c r="K426" s="49">
        <v>181</v>
      </c>
      <c r="L426" s="48">
        <v>11.86</v>
      </c>
    </row>
    <row r="427" spans="1:12" ht="14.4" x14ac:dyDescent="0.3">
      <c r="A427" s="25"/>
      <c r="B427" s="16"/>
      <c r="C427" s="11"/>
      <c r="D427" s="6" t="s">
        <v>21</v>
      </c>
      <c r="E427" s="50" t="s">
        <v>71</v>
      </c>
      <c r="F427" s="51">
        <v>100</v>
      </c>
      <c r="G427" s="51">
        <v>8</v>
      </c>
      <c r="H427" s="51">
        <v>12</v>
      </c>
      <c r="I427" s="51">
        <v>7</v>
      </c>
      <c r="J427" s="51">
        <v>176</v>
      </c>
      <c r="K427" s="52">
        <v>268</v>
      </c>
      <c r="L427" s="51">
        <v>57.97</v>
      </c>
    </row>
    <row r="428" spans="1:12" ht="14.4" x14ac:dyDescent="0.3">
      <c r="A428" s="25"/>
      <c r="B428" s="16"/>
      <c r="C428" s="11"/>
      <c r="D428" s="7" t="s">
        <v>22</v>
      </c>
      <c r="E428" s="50" t="s">
        <v>53</v>
      </c>
      <c r="F428" s="51">
        <v>200</v>
      </c>
      <c r="G428" s="51">
        <v>1</v>
      </c>
      <c r="H428" s="51">
        <v>0</v>
      </c>
      <c r="I428" s="51">
        <v>18</v>
      </c>
      <c r="J428" s="51">
        <v>102</v>
      </c>
      <c r="K428" s="52">
        <v>388</v>
      </c>
      <c r="L428" s="51">
        <v>5.56</v>
      </c>
    </row>
    <row r="429" spans="1:12" ht="14.4" x14ac:dyDescent="0.3">
      <c r="A429" s="25"/>
      <c r="B429" s="16"/>
      <c r="C429" s="11"/>
      <c r="D429" s="7" t="s">
        <v>23</v>
      </c>
      <c r="E429" s="50" t="s">
        <v>47</v>
      </c>
      <c r="F429" s="51">
        <v>50</v>
      </c>
      <c r="G429" s="51">
        <v>4</v>
      </c>
      <c r="H429" s="51">
        <v>0</v>
      </c>
      <c r="I429" s="51">
        <v>25</v>
      </c>
      <c r="J429" s="51">
        <v>118</v>
      </c>
      <c r="K429" s="52"/>
      <c r="L429" s="51">
        <v>3.5</v>
      </c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575</v>
      </c>
      <c r="G433" s="21">
        <f t="shared" ref="G433" si="320">SUM(G426:G432)</f>
        <v>19</v>
      </c>
      <c r="H433" s="21">
        <f t="shared" ref="H433" si="321">SUM(H426:H432)</f>
        <v>17</v>
      </c>
      <c r="I433" s="21">
        <f t="shared" ref="I433" si="322">SUM(I426:I432)</f>
        <v>83</v>
      </c>
      <c r="J433" s="21">
        <f t="shared" ref="J433" si="323">SUM(J426:J432)</f>
        <v>682</v>
      </c>
      <c r="K433" s="27"/>
      <c r="L433" s="21">
        <f t="shared" si="289"/>
        <v>78.89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4">SUM(G434:G436)</f>
        <v>0</v>
      </c>
      <c r="H437" s="21">
        <f t="shared" ref="H437" si="325">SUM(H434:H436)</f>
        <v>0</v>
      </c>
      <c r="I437" s="21">
        <f t="shared" ref="I437" si="326">SUM(I434:I436)</f>
        <v>0</v>
      </c>
      <c r="J437" s="21">
        <f t="shared" ref="J437" si="327">SUM(J434:J436)</f>
        <v>0</v>
      </c>
      <c r="K437" s="27"/>
      <c r="L437" s="21">
        <f t="shared" ref="L437" ca="1" si="328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9">SUM(G438:G446)</f>
        <v>0</v>
      </c>
      <c r="H447" s="21">
        <f t="shared" ref="H447" si="330">SUM(H438:H446)</f>
        <v>0</v>
      </c>
      <c r="I447" s="21">
        <f t="shared" ref="I447" si="331">SUM(I438:I446)</f>
        <v>0</v>
      </c>
      <c r="J447" s="21">
        <f t="shared" ref="J447" si="332">SUM(J438:J446)</f>
        <v>0</v>
      </c>
      <c r="K447" s="27"/>
      <c r="L447" s="21">
        <f t="shared" ref="L447" ca="1" si="333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4">SUM(G448:G451)</f>
        <v>0</v>
      </c>
      <c r="H452" s="21">
        <f t="shared" ref="H452" si="335">SUM(H448:H451)</f>
        <v>0</v>
      </c>
      <c r="I452" s="21">
        <f t="shared" ref="I452" si="336">SUM(I448:I451)</f>
        <v>0</v>
      </c>
      <c r="J452" s="21">
        <f t="shared" ref="J452" si="337">SUM(J448:J451)</f>
        <v>0</v>
      </c>
      <c r="K452" s="27"/>
      <c r="L452" s="21">
        <f t="shared" ref="L452" ca="1" si="338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9">SUM(G453:G458)</f>
        <v>0</v>
      </c>
      <c r="H459" s="21">
        <f t="shared" ref="H459" si="340">SUM(H453:H458)</f>
        <v>0</v>
      </c>
      <c r="I459" s="21">
        <f t="shared" ref="I459" si="341">SUM(I453:I458)</f>
        <v>0</v>
      </c>
      <c r="J459" s="21">
        <f t="shared" ref="J459" si="342">SUM(J453:J458)</f>
        <v>0</v>
      </c>
      <c r="K459" s="27"/>
      <c r="L459" s="21">
        <f t="shared" ref="L459" ca="1" si="343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4">SUM(G460:G465)</f>
        <v>0</v>
      </c>
      <c r="H466" s="21">
        <f t="shared" ref="H466" si="345">SUM(H460:H465)</f>
        <v>0</v>
      </c>
      <c r="I466" s="21">
        <f t="shared" ref="I466" si="346">SUM(I460:I465)</f>
        <v>0</v>
      </c>
      <c r="J466" s="21">
        <f t="shared" ref="J466" si="347">SUM(J460:J465)</f>
        <v>0</v>
      </c>
      <c r="K466" s="27"/>
      <c r="L466" s="21">
        <f t="shared" ref="L466" ca="1" si="348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575</v>
      </c>
      <c r="G467" s="34">
        <f t="shared" ref="G467" si="349">G433+G437+G447+G452+G459+G466</f>
        <v>19</v>
      </c>
      <c r="H467" s="34">
        <f t="shared" ref="H467" si="350">H433+H437+H447+H452+H459+H466</f>
        <v>17</v>
      </c>
      <c r="I467" s="34">
        <f t="shared" ref="I467" si="351">I433+I437+I447+I452+I459+I466</f>
        <v>83</v>
      </c>
      <c r="J467" s="34">
        <f t="shared" ref="J467" si="352">J433+J437+J447+J452+J459+J466</f>
        <v>682</v>
      </c>
      <c r="K467" s="35"/>
      <c r="L467" s="34">
        <f t="shared" ref="L467" ca="1" si="353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72</v>
      </c>
      <c r="F468" s="48">
        <v>245</v>
      </c>
      <c r="G468" s="48">
        <v>7</v>
      </c>
      <c r="H468" s="48">
        <v>10</v>
      </c>
      <c r="I468" s="48">
        <v>9</v>
      </c>
      <c r="J468" s="48">
        <v>157</v>
      </c>
      <c r="K468" s="49">
        <v>87</v>
      </c>
      <c r="L468" s="48">
        <v>45.16</v>
      </c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73</v>
      </c>
      <c r="F470" s="51">
        <v>180</v>
      </c>
      <c r="G470" s="51">
        <v>0</v>
      </c>
      <c r="H470" s="51">
        <v>0</v>
      </c>
      <c r="I470" s="51">
        <v>24</v>
      </c>
      <c r="J470" s="51">
        <v>84</v>
      </c>
      <c r="K470" s="52">
        <v>358</v>
      </c>
      <c r="L470" s="51">
        <v>4.93</v>
      </c>
    </row>
    <row r="471" spans="1:12" ht="14.4" x14ac:dyDescent="0.3">
      <c r="A471" s="25"/>
      <c r="B471" s="16"/>
      <c r="C471" s="11"/>
      <c r="D471" s="7" t="s">
        <v>23</v>
      </c>
      <c r="E471" s="50" t="s">
        <v>47</v>
      </c>
      <c r="F471" s="51">
        <v>50</v>
      </c>
      <c r="G471" s="51">
        <v>4</v>
      </c>
      <c r="H471" s="51">
        <v>0</v>
      </c>
      <c r="I471" s="51">
        <v>25</v>
      </c>
      <c r="J471" s="51">
        <v>118</v>
      </c>
      <c r="K471" s="52"/>
      <c r="L471" s="51">
        <v>3.5</v>
      </c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 t="s">
        <v>74</v>
      </c>
      <c r="F473" s="51">
        <v>100</v>
      </c>
      <c r="G473" s="51">
        <v>8</v>
      </c>
      <c r="H473" s="51">
        <v>5</v>
      </c>
      <c r="I473" s="51">
        <v>25</v>
      </c>
      <c r="J473" s="51">
        <v>300</v>
      </c>
      <c r="K473" s="52"/>
      <c r="L473" s="51">
        <v>26</v>
      </c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575</v>
      </c>
      <c r="G475" s="21">
        <f t="shared" ref="G475" si="354">SUM(G468:G474)</f>
        <v>19</v>
      </c>
      <c r="H475" s="21">
        <f t="shared" ref="H475" si="355">SUM(H468:H474)</f>
        <v>15</v>
      </c>
      <c r="I475" s="21">
        <f t="shared" ref="I475" si="356">SUM(I468:I474)</f>
        <v>83</v>
      </c>
      <c r="J475" s="21">
        <f t="shared" ref="J475" si="357">SUM(J468:J474)</f>
        <v>659</v>
      </c>
      <c r="K475" s="27"/>
      <c r="L475" s="21">
        <f t="shared" ref="L475:L517" si="358">SUM(L468:L474)</f>
        <v>79.59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9">SUM(G476:G478)</f>
        <v>0</v>
      </c>
      <c r="H479" s="21">
        <f t="shared" ref="H479" si="360">SUM(H476:H478)</f>
        <v>0</v>
      </c>
      <c r="I479" s="21">
        <f t="shared" ref="I479" si="361">SUM(I476:I478)</f>
        <v>0</v>
      </c>
      <c r="J479" s="21">
        <f t="shared" ref="J479" si="362">SUM(J476:J478)</f>
        <v>0</v>
      </c>
      <c r="K479" s="27"/>
      <c r="L479" s="21">
        <f t="shared" ref="L479" ca="1" si="363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4">SUM(G480:G488)</f>
        <v>0</v>
      </c>
      <c r="H489" s="21">
        <f t="shared" ref="H489" si="365">SUM(H480:H488)</f>
        <v>0</v>
      </c>
      <c r="I489" s="21">
        <f t="shared" ref="I489" si="366">SUM(I480:I488)</f>
        <v>0</v>
      </c>
      <c r="J489" s="21">
        <f t="shared" ref="J489" si="367">SUM(J480:J488)</f>
        <v>0</v>
      </c>
      <c r="K489" s="27"/>
      <c r="L489" s="21">
        <f t="shared" ref="L489" ca="1" si="368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9">SUM(G490:G493)</f>
        <v>0</v>
      </c>
      <c r="H494" s="21">
        <f t="shared" ref="H494" si="370">SUM(H490:H493)</f>
        <v>0</v>
      </c>
      <c r="I494" s="21">
        <f t="shared" ref="I494" si="371">SUM(I490:I493)</f>
        <v>0</v>
      </c>
      <c r="J494" s="21">
        <f t="shared" ref="J494" si="372">SUM(J490:J493)</f>
        <v>0</v>
      </c>
      <c r="K494" s="27"/>
      <c r="L494" s="21">
        <f t="shared" ref="L494" ca="1" si="373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4">SUM(G495:G500)</f>
        <v>0</v>
      </c>
      <c r="H501" s="21">
        <f t="shared" ref="H501" si="375">SUM(H495:H500)</f>
        <v>0</v>
      </c>
      <c r="I501" s="21">
        <f t="shared" ref="I501" si="376">SUM(I495:I500)</f>
        <v>0</v>
      </c>
      <c r="J501" s="21">
        <f t="shared" ref="J501" si="377">SUM(J495:J500)</f>
        <v>0</v>
      </c>
      <c r="K501" s="27"/>
      <c r="L501" s="21">
        <f t="shared" ref="L501" ca="1" si="378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9">SUM(G502:G507)</f>
        <v>0</v>
      </c>
      <c r="H508" s="21">
        <f t="shared" ref="H508" si="380">SUM(H502:H507)</f>
        <v>0</v>
      </c>
      <c r="I508" s="21">
        <f t="shared" ref="I508" si="381">SUM(I502:I507)</f>
        <v>0</v>
      </c>
      <c r="J508" s="21">
        <f t="shared" ref="J508" si="382">SUM(J502:J507)</f>
        <v>0</v>
      </c>
      <c r="K508" s="27"/>
      <c r="L508" s="21">
        <f t="shared" ref="L508" ca="1" si="383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575</v>
      </c>
      <c r="G509" s="34">
        <f t="shared" ref="G509" si="384">G475+G479+G489+G494+G501+G508</f>
        <v>19</v>
      </c>
      <c r="H509" s="34">
        <f t="shared" ref="H509" si="385">H475+H479+H489+H494+H501+H508</f>
        <v>15</v>
      </c>
      <c r="I509" s="34">
        <f t="shared" ref="I509" si="386">I475+I479+I489+I494+I501+I508</f>
        <v>83</v>
      </c>
      <c r="J509" s="34">
        <f t="shared" ref="J509" si="387">J475+J479+J489+J494+J501+J508</f>
        <v>659</v>
      </c>
      <c r="K509" s="35"/>
      <c r="L509" s="34">
        <f t="shared" ref="L509" ca="1" si="388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9">SUM(G510:G516)</f>
        <v>0</v>
      </c>
      <c r="H517" s="21">
        <f t="shared" ref="H517" si="390">SUM(H510:H516)</f>
        <v>0</v>
      </c>
      <c r="I517" s="21">
        <f t="shared" ref="I517" si="391">SUM(I510:I516)</f>
        <v>0</v>
      </c>
      <c r="J517" s="21">
        <f t="shared" ref="J517" si="392">SUM(J510:J516)</f>
        <v>0</v>
      </c>
      <c r="K517" s="27"/>
      <c r="L517" s="21">
        <f t="shared" si="358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3">SUM(G518:G520)</f>
        <v>0</v>
      </c>
      <c r="H521" s="21">
        <f t="shared" ref="H521" si="394">SUM(H518:H520)</f>
        <v>0</v>
      </c>
      <c r="I521" s="21">
        <f t="shared" ref="I521" si="395">SUM(I518:I520)</f>
        <v>0</v>
      </c>
      <c r="J521" s="21">
        <f t="shared" ref="J521" si="396">SUM(J518:J520)</f>
        <v>0</v>
      </c>
      <c r="K521" s="27"/>
      <c r="L521" s="21">
        <f t="shared" ref="L521" ca="1" si="397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8">SUM(G522:G530)</f>
        <v>0</v>
      </c>
      <c r="H531" s="21">
        <f t="shared" ref="H531" si="399">SUM(H522:H530)</f>
        <v>0</v>
      </c>
      <c r="I531" s="21">
        <f t="shared" ref="I531" si="400">SUM(I522:I530)</f>
        <v>0</v>
      </c>
      <c r="J531" s="21">
        <f t="shared" ref="J531" si="401">SUM(J522:J530)</f>
        <v>0</v>
      </c>
      <c r="K531" s="27"/>
      <c r="L531" s="21">
        <f t="shared" ref="L531" ca="1" si="402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3">SUM(G532:G535)</f>
        <v>0</v>
      </c>
      <c r="H536" s="21">
        <f t="shared" ref="H536" si="404">SUM(H532:H535)</f>
        <v>0</v>
      </c>
      <c r="I536" s="21">
        <f t="shared" ref="I536" si="405">SUM(I532:I535)</f>
        <v>0</v>
      </c>
      <c r="J536" s="21">
        <f t="shared" ref="J536" si="406">SUM(J532:J535)</f>
        <v>0</v>
      </c>
      <c r="K536" s="27"/>
      <c r="L536" s="21">
        <f t="shared" ref="L536" ca="1" si="407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8">SUM(G537:G542)</f>
        <v>0</v>
      </c>
      <c r="H543" s="21">
        <f t="shared" ref="H543" si="409">SUM(H537:H542)</f>
        <v>0</v>
      </c>
      <c r="I543" s="21">
        <f t="shared" ref="I543" si="410">SUM(I537:I542)</f>
        <v>0</v>
      </c>
      <c r="J543" s="21">
        <f t="shared" ref="J543" si="411">SUM(J537:J542)</f>
        <v>0</v>
      </c>
      <c r="K543" s="27"/>
      <c r="L543" s="21">
        <f t="shared" ref="L543" ca="1" si="412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3">SUM(G544:G549)</f>
        <v>0</v>
      </c>
      <c r="H550" s="21">
        <f t="shared" ref="H550" si="414">SUM(H544:H549)</f>
        <v>0</v>
      </c>
      <c r="I550" s="21">
        <f t="shared" ref="I550" si="415">SUM(I544:I549)</f>
        <v>0</v>
      </c>
      <c r="J550" s="21">
        <f t="shared" ref="J550" si="416">SUM(J544:J549)</f>
        <v>0</v>
      </c>
      <c r="K550" s="27"/>
      <c r="L550" s="21">
        <f t="shared" ref="L550" ca="1" si="417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8">G517+G521+G531+G536+G543+G550</f>
        <v>0</v>
      </c>
      <c r="H551" s="34">
        <f t="shared" ref="H551" si="419">H517+H521+H531+H536+H543+H550</f>
        <v>0</v>
      </c>
      <c r="I551" s="34">
        <f t="shared" ref="I551" si="420">I517+I521+I531+I536+I543+I550</f>
        <v>0</v>
      </c>
      <c r="J551" s="34">
        <f t="shared" ref="J551" si="421">J517+J521+J531+J536+J543+J550</f>
        <v>0</v>
      </c>
      <c r="K551" s="35"/>
      <c r="L551" s="34">
        <f t="shared" ref="L551" ca="1" si="422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3">SUM(G552:G558)</f>
        <v>0</v>
      </c>
      <c r="H559" s="21">
        <f t="shared" ref="H559" si="424">SUM(H552:H558)</f>
        <v>0</v>
      </c>
      <c r="I559" s="21">
        <f t="shared" ref="I559" si="425">SUM(I552:I558)</f>
        <v>0</v>
      </c>
      <c r="J559" s="21">
        <f t="shared" ref="J559" si="426">SUM(J552:J558)</f>
        <v>0</v>
      </c>
      <c r="K559" s="27"/>
      <c r="L559" s="21">
        <f t="shared" ref="L559" si="427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8">SUM(G560:G562)</f>
        <v>0</v>
      </c>
      <c r="H563" s="21">
        <f t="shared" ref="H563" si="429">SUM(H560:H562)</f>
        <v>0</v>
      </c>
      <c r="I563" s="21">
        <f t="shared" ref="I563" si="430">SUM(I560:I562)</f>
        <v>0</v>
      </c>
      <c r="J563" s="21">
        <f t="shared" ref="J563" si="431">SUM(J560:J562)</f>
        <v>0</v>
      </c>
      <c r="K563" s="27"/>
      <c r="L563" s="21">
        <f t="shared" ref="L563" ca="1" si="432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3">SUM(G564:G572)</f>
        <v>0</v>
      </c>
      <c r="H573" s="21">
        <f t="shared" ref="H573" si="434">SUM(H564:H572)</f>
        <v>0</v>
      </c>
      <c r="I573" s="21">
        <f t="shared" ref="I573" si="435">SUM(I564:I572)</f>
        <v>0</v>
      </c>
      <c r="J573" s="21">
        <f t="shared" ref="J573" si="436">SUM(J564:J572)</f>
        <v>0</v>
      </c>
      <c r="K573" s="27"/>
      <c r="L573" s="21">
        <f t="shared" ref="L573" ca="1" si="437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8">SUM(G574:G577)</f>
        <v>0</v>
      </c>
      <c r="H578" s="21">
        <f t="shared" ref="H578" si="439">SUM(H574:H577)</f>
        <v>0</v>
      </c>
      <c r="I578" s="21">
        <f t="shared" ref="I578" si="440">SUM(I574:I577)</f>
        <v>0</v>
      </c>
      <c r="J578" s="21">
        <f t="shared" ref="J578" si="441">SUM(J574:J577)</f>
        <v>0</v>
      </c>
      <c r="K578" s="27"/>
      <c r="L578" s="21">
        <f t="shared" ref="L578" ca="1" si="442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3">SUM(G579:G584)</f>
        <v>0</v>
      </c>
      <c r="H585" s="21">
        <f t="shared" ref="H585" si="444">SUM(H579:H584)</f>
        <v>0</v>
      </c>
      <c r="I585" s="21">
        <f t="shared" ref="I585" si="445">SUM(I579:I584)</f>
        <v>0</v>
      </c>
      <c r="J585" s="21">
        <f t="shared" ref="J585" si="446">SUM(J579:J584)</f>
        <v>0</v>
      </c>
      <c r="K585" s="27"/>
      <c r="L585" s="21">
        <f t="shared" ref="L585" ca="1" si="447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8">SUM(G586:G591)</f>
        <v>0</v>
      </c>
      <c r="H592" s="21">
        <f t="shared" ref="H592" si="449">SUM(H586:H591)</f>
        <v>0</v>
      </c>
      <c r="I592" s="21">
        <f t="shared" ref="I592" si="450">SUM(I586:I591)</f>
        <v>0</v>
      </c>
      <c r="J592" s="21">
        <f t="shared" ref="J592" si="451">SUM(J586:J591)</f>
        <v>0</v>
      </c>
      <c r="K592" s="27"/>
      <c r="L592" s="21">
        <f t="shared" ref="L592" ca="1" si="452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3">G559+G563+G573+G578+G585+G592</f>
        <v>0</v>
      </c>
      <c r="H593" s="40">
        <f t="shared" ref="H593" si="454">H559+H563+H573+H578+H585+H592</f>
        <v>0</v>
      </c>
      <c r="I593" s="40">
        <f t="shared" ref="I593" si="455">I559+I563+I573+I578+I585+I592</f>
        <v>0</v>
      </c>
      <c r="J593" s="40">
        <f t="shared" ref="J593" si="456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575</v>
      </c>
      <c r="G594" s="42">
        <f t="shared" ref="G594:L594" si="45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18.600000000000001</v>
      </c>
      <c r="H594" s="42">
        <f t="shared" si="457"/>
        <v>17.3</v>
      </c>
      <c r="I594" s="42">
        <f t="shared" si="457"/>
        <v>80.2</v>
      </c>
      <c r="J594" s="42">
        <f t="shared" si="457"/>
        <v>641.20000000000005</v>
      </c>
      <c r="K594" s="42"/>
      <c r="L594" s="42" t="e">
        <f t="shared" ca="1" si="457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2025-04-30T03:35:14Z</dcterms:modified>
</cp:coreProperties>
</file>